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888"/>
  </bookViews>
  <sheets>
    <sheet name="Impact table" sheetId="5" r:id="rId1"/>
    <sheet name="KPIs" sheetId="12" r:id="rId2"/>
  </sheets>
  <definedNames>
    <definedName name="SdCt08f9acebf30d435981d0207cf859a5e6_0" localSheetId="0">'Impact table'!#REF!</definedName>
    <definedName name="SdCt08f9acebf30d435981d0207cf859a5e6_1" localSheetId="0">'Impact table'!#REF!</definedName>
    <definedName name="SdCt5cf4897fdb184938a3640a39c0788e0a_0" localSheetId="0">'Impact table'!$A$2:$I$11</definedName>
    <definedName name="SdCt5cf4897fdb184938a3640a39c0788e0a_1" localSheetId="0">'Impact table'!$A$2:$I$11</definedName>
    <definedName name="SdCt790a8db0ed9a497a88f3fae2abff361f_0" localSheetId="0">'Impact table'!$A$1:$H$10</definedName>
    <definedName name="SdCt790a8db0ed9a497a88f3fae2abff361f_1" localSheetId="0">'Impact table'!$A$1:$H$10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H8" i="5"/>
  <c r="H2" i="5"/>
  <c r="I5" i="5" l="1"/>
  <c r="I4" i="5"/>
  <c r="I3" i="5"/>
  <c r="I10" i="5"/>
  <c r="I9" i="5"/>
  <c r="I7" i="5"/>
  <c r="I6" i="5"/>
  <c r="I2" i="5" l="1"/>
  <c r="I11" i="5"/>
  <c r="I8" i="5"/>
</calcChain>
</file>

<file path=xl/sharedStrings.xml><?xml version="1.0" encoding="utf-8"?>
<sst xmlns="http://schemas.openxmlformats.org/spreadsheetml/2006/main" count="67" uniqueCount="59">
  <si>
    <t>Category</t>
  </si>
  <si>
    <t>Description</t>
  </si>
  <si>
    <t>Expenditure Category</t>
  </si>
  <si>
    <t>Result Indicators</t>
  </si>
  <si>
    <t>Renewable Energy</t>
  </si>
  <si>
    <t>Ministry of Climate, Energy and Utilities</t>
  </si>
  <si>
    <t>Subsidies for renewable energy (PV systems and other small WE systems)</t>
  </si>
  <si>
    <t>Renewable energy related subsidies</t>
  </si>
  <si>
    <t>609 MW subsidized production capacity</t>
  </si>
  <si>
    <t>568 GWh production of renewable energy</t>
  </si>
  <si>
    <t>Disbursements for PSO-subsidies (Off-shore wind)</t>
  </si>
  <si>
    <t>PSO-subsidies</t>
  </si>
  <si>
    <t>1,696 MW subsidized production capacity</t>
  </si>
  <si>
    <t>7,191 GWh production of renewable energy</t>
  </si>
  <si>
    <t>Disbursements for PSO-subsidies (On-shore wind)</t>
  </si>
  <si>
    <t>1,197 MW subsidized production capacity</t>
  </si>
  <si>
    <t>3,662 GWh production of renewable energy</t>
  </si>
  <si>
    <t>Subsidies for renewable energy (Household wind systems)</t>
  </si>
  <si>
    <t>19 MW subsidized production capacity</t>
  </si>
  <si>
    <t>44 GWh production of renewable energy</t>
  </si>
  <si>
    <t>Ministry of Taxation</t>
  </si>
  <si>
    <t>Taxation of electricity (Exemption of PV-cells)</t>
  </si>
  <si>
    <t>Ministry of Transport</t>
  </si>
  <si>
    <t>Rail infrastructure – replacing the railway signalling system and other rail infrastructure investment projects</t>
  </si>
  <si>
    <t>Railroad investment projects, renovation and maintenance</t>
  </si>
  <si>
    <t>65,000 newly registered cars in 2021</t>
  </si>
  <si>
    <t>Ministry</t>
  </si>
  <si>
    <t>Clean transportation</t>
  </si>
  <si>
    <t>Sum</t>
  </si>
  <si>
    <t>Impact metric - avoided CO2, Mton</t>
  </si>
  <si>
    <t>Impact metric - other</t>
  </si>
  <si>
    <t>1,998 km railway track maintained
27 km electrified railway track added</t>
  </si>
  <si>
    <t>0.01</t>
  </si>
  <si>
    <t>Amount allocated, DKK millions**</t>
  </si>
  <si>
    <t>Expenditure share, percent</t>
  </si>
  <si>
    <t>108,000 PV-systems</t>
  </si>
  <si>
    <t>450 GWh of production of renewable energy</t>
  </si>
  <si>
    <t>Registration tax (Tax expenditure for zero- and low-emission vehicles' reduced registration tax)</t>
  </si>
  <si>
    <t>Notes</t>
  </si>
  <si>
    <t xml:space="preserve">*:  The two tax expenditures are calculated separately from the Budget Act and the Governments Annual Financial Report and are based on estimates from the Ministry of Taxation. </t>
  </si>
  <si>
    <t>**: For more descriptions on the allocation of bond proceeds, see the Kingdom of Denmark Allocation Report, published in March 2023.</t>
  </si>
  <si>
    <t>Sustainable Transport</t>
  </si>
  <si>
    <t>Issuer Name</t>
  </si>
  <si>
    <t>Annual renewable energy produced (MWh)</t>
  </si>
  <si>
    <t>Renewable capacity constructed or rehabilitated (MW)</t>
  </si>
  <si>
    <t>Annual GHG emissions avoided (tCO2e)</t>
  </si>
  <si>
    <t>CO2 emissions reduced (tCO2e)</t>
  </si>
  <si>
    <t>Increased # of passengers in public transportation</t>
  </si>
  <si>
    <t>Number of additional beneficiaries of reduced travel time (additional)</t>
  </si>
  <si>
    <t>Increase in travel efficiency in reduced average travel time per average trip (minutes)</t>
  </si>
  <si>
    <t># of new Trains</t>
  </si>
  <si>
    <t>Length of new public transit and/or bicycle routes (km)</t>
  </si>
  <si>
    <t>Number of non motorized trips in the green corridors</t>
  </si>
  <si>
    <t>Kingdom of Denmark</t>
  </si>
  <si>
    <r>
      <t xml:space="preserve">Total outstanding Green Issuance </t>
    </r>
    <r>
      <rPr>
        <b/>
        <sz val="10"/>
        <color rgb="FFFF0000"/>
        <rFont val="Arial"/>
        <family val="2"/>
      </rPr>
      <t>(DKK millions)</t>
    </r>
    <r>
      <rPr>
        <b/>
        <sz val="10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latest green bond market figures update</t>
    </r>
  </si>
  <si>
    <r>
      <t xml:space="preserve">Green Issuance Committed and Disbursed accounted for in impact reporting </t>
    </r>
    <r>
      <rPr>
        <b/>
        <sz val="10"/>
        <color rgb="FFFF0000"/>
        <rFont val="Arial"/>
        <family val="2"/>
      </rPr>
      <t>(DKK millions)</t>
    </r>
    <r>
      <rPr>
        <b/>
        <sz val="10"/>
        <color theme="1"/>
        <rFont val="Arial"/>
        <family val="2"/>
      </rPr>
      <t xml:space="preserve"> -- from issuer reports</t>
    </r>
  </si>
  <si>
    <t>Km railway track maintained</t>
  </si>
  <si>
    <t>Km electrified railway track added </t>
  </si>
  <si>
    <t>Tax expenditures*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</si>
</sst>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rgb="FF4F4E5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B5B1B1"/>
      </top>
      <bottom style="medium">
        <color rgb="FFB5B1B1"/>
      </bottom>
      <diagonal/>
    </border>
    <border>
      <left/>
      <right/>
      <top style="medium">
        <color rgb="FFB5B1B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7" fillId="0" borderId="0"/>
    <xf numFmtId="0" fontId="1" fillId="0" borderId="0"/>
  </cellStyleXfs>
  <cellXfs count="29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1" fontId="8" fillId="0" borderId="6" xfId="4" applyNumberFormat="1" applyFont="1" applyBorder="1" applyAlignment="1">
      <alignment wrapText="1"/>
    </xf>
    <xf numFmtId="1" fontId="8" fillId="5" borderId="6" xfId="4" applyNumberFormat="1" applyFont="1" applyFill="1" applyBorder="1" applyAlignment="1">
      <alignment wrapText="1"/>
    </xf>
    <xf numFmtId="1" fontId="10" fillId="6" borderId="7" xfId="4" applyNumberFormat="1" applyFont="1" applyFill="1" applyBorder="1" applyAlignment="1">
      <alignment horizontal="center" vertical="center" wrapText="1" readingOrder="1"/>
    </xf>
    <xf numFmtId="1" fontId="10" fillId="6" borderId="8" xfId="4" applyNumberFormat="1" applyFont="1" applyFill="1" applyBorder="1" applyAlignment="1">
      <alignment horizontal="center" vertical="center" wrapText="1" readingOrder="1"/>
    </xf>
    <xf numFmtId="1" fontId="10" fillId="6" borderId="9" xfId="4" applyNumberFormat="1" applyFont="1" applyFill="1" applyBorder="1" applyAlignment="1">
      <alignment horizontal="center" vertical="center" wrapText="1" readingOrder="1"/>
    </xf>
    <xf numFmtId="1" fontId="10" fillId="6" borderId="10" xfId="4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/>
    <xf numFmtId="166" fontId="0" fillId="0" borderId="0" xfId="1" applyNumberFormat="1" applyFont="1"/>
    <xf numFmtId="1" fontId="8" fillId="3" borderId="3" xfId="4" applyNumberFormat="1" applyFont="1" applyFill="1" applyBorder="1" applyAlignment="1">
      <alignment horizontal="center" wrapText="1"/>
    </xf>
    <xf numFmtId="1" fontId="8" fillId="3" borderId="4" xfId="4" applyNumberFormat="1" applyFont="1" applyFill="1" applyBorder="1" applyAlignment="1">
      <alignment horizontal="center" wrapText="1"/>
    </xf>
    <xf numFmtId="1" fontId="8" fillId="3" borderId="5" xfId="4" applyNumberFormat="1" applyFont="1" applyFill="1" applyBorder="1" applyAlignment="1">
      <alignment horizontal="center" wrapText="1"/>
    </xf>
    <xf numFmtId="1" fontId="8" fillId="4" borderId="3" xfId="4" applyNumberFormat="1" applyFont="1" applyFill="1" applyBorder="1" applyAlignment="1">
      <alignment horizontal="center" wrapText="1"/>
    </xf>
    <xf numFmtId="1" fontId="8" fillId="4" borderId="4" xfId="4" applyNumberFormat="1" applyFont="1" applyFill="1" applyBorder="1" applyAlignment="1">
      <alignment horizontal="center" wrapText="1"/>
    </xf>
    <xf numFmtId="1" fontId="8" fillId="4" borderId="5" xfId="4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6">
    <cellStyle name="Komma" xfId="1" builtinId="3"/>
    <cellStyle name="Link" xfId="2" builtinId="8"/>
    <cellStyle name="Normal" xfId="0" builtinId="0"/>
    <cellStyle name="Normal 2" xfId="5"/>
    <cellStyle name="Normal 3" xfId="4"/>
    <cellStyle name="Normal 4" xfId="3"/>
  </cellStyles>
  <dxfs count="0"/>
  <tableStyles count="0" defaultTableStyle="TableStyleMedium2" defaultPivotStyle="PivotStyleLight16"/>
  <colors>
    <mruColors>
      <color rgb="FF008400"/>
      <color rgb="FFFFCC66"/>
      <color rgb="FFFFCC00"/>
      <color rgb="FFFFCC99"/>
      <color rgb="FF007800"/>
      <color rgb="FF008C00"/>
      <color rgb="FF00A000"/>
      <color rgb="FF00B400"/>
      <color rgb="FF00C8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FM Finansministeriet">
      <a:dk1>
        <a:srgbClr val="000000"/>
      </a:dk1>
      <a:lt1>
        <a:srgbClr val="FFFFFF"/>
      </a:lt1>
      <a:dk2>
        <a:srgbClr val="031D5C"/>
      </a:dk2>
      <a:lt2>
        <a:srgbClr val="F6F6F6"/>
      </a:lt2>
      <a:accent1>
        <a:srgbClr val="3B5463"/>
      </a:accent1>
      <a:accent2>
        <a:srgbClr val="00B08C"/>
      </a:accent2>
      <a:accent3>
        <a:srgbClr val="85909A"/>
      </a:accent3>
      <a:accent4>
        <a:srgbClr val="ED5E66"/>
      </a:accent4>
      <a:accent5>
        <a:srgbClr val="64AACC"/>
      </a:accent5>
      <a:accent6>
        <a:srgbClr val="82244D"/>
      </a:accent6>
      <a:hlink>
        <a:srgbClr val="3E72A6"/>
      </a:hlink>
      <a:folHlink>
        <a:srgbClr val="000000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40" zoomScaleNormal="140" workbookViewId="0">
      <selection activeCell="K4" sqref="K4"/>
    </sheetView>
  </sheetViews>
  <sheetFormatPr defaultRowHeight="14.4" x14ac:dyDescent="0.3"/>
  <cols>
    <col min="1" max="1" width="22.88671875" customWidth="1"/>
    <col min="2" max="2" width="10.33203125" customWidth="1"/>
    <col min="3" max="4" width="11" customWidth="1"/>
    <col min="9" max="9" width="10.33203125" customWidth="1"/>
    <col min="11" max="11" width="9.109375" customWidth="1"/>
  </cols>
  <sheetData>
    <row r="1" spans="1:11" ht="45" customHeight="1" thickBot="1" x14ac:dyDescent="0.35">
      <c r="A1" s="27" t="s">
        <v>0</v>
      </c>
      <c r="B1" s="27" t="s">
        <v>26</v>
      </c>
      <c r="C1" s="27" t="s">
        <v>1</v>
      </c>
      <c r="D1" s="27" t="s">
        <v>2</v>
      </c>
      <c r="E1" s="28" t="s">
        <v>29</v>
      </c>
      <c r="F1" s="27" t="s">
        <v>3</v>
      </c>
      <c r="G1" s="27" t="s">
        <v>30</v>
      </c>
      <c r="H1" s="27" t="s">
        <v>33</v>
      </c>
      <c r="I1" s="28" t="s">
        <v>34</v>
      </c>
    </row>
    <row r="2" spans="1:11" ht="15" thickBot="1" x14ac:dyDescent="0.35">
      <c r="A2" s="1" t="s">
        <v>4</v>
      </c>
      <c r="B2" s="3"/>
      <c r="C2" s="3"/>
      <c r="D2" s="3"/>
      <c r="E2" s="3"/>
      <c r="F2" s="3"/>
      <c r="G2" s="3"/>
      <c r="H2" s="10">
        <f>SUM(H3:H7)</f>
        <v>2272.1000000000004</v>
      </c>
      <c r="I2" s="6">
        <f>SUM(I3:I7)</f>
        <v>20.096586737897912</v>
      </c>
      <c r="K2" s="11"/>
    </row>
    <row r="3" spans="1:11" ht="24.75" customHeight="1" thickBot="1" x14ac:dyDescent="0.35">
      <c r="A3" s="2"/>
      <c r="B3" s="2" t="s">
        <v>5</v>
      </c>
      <c r="C3" s="2" t="s">
        <v>6</v>
      </c>
      <c r="D3" s="2" t="s">
        <v>7</v>
      </c>
      <c r="E3" s="8">
        <v>0.2</v>
      </c>
      <c r="F3" s="2" t="s">
        <v>8</v>
      </c>
      <c r="G3" s="2" t="s">
        <v>9</v>
      </c>
      <c r="H3" s="7">
        <v>155.9</v>
      </c>
      <c r="I3" s="5">
        <f>100*H3/H$11</f>
        <v>1.3789260474619447</v>
      </c>
    </row>
    <row r="4" spans="1:11" ht="42.75" customHeight="1" thickBot="1" x14ac:dyDescent="0.35">
      <c r="A4" s="2"/>
      <c r="B4" s="2" t="s">
        <v>5</v>
      </c>
      <c r="C4" s="2" t="s">
        <v>10</v>
      </c>
      <c r="D4" s="2" t="s">
        <v>11</v>
      </c>
      <c r="E4" s="9">
        <v>2.2999999999999998</v>
      </c>
      <c r="F4" s="2" t="s">
        <v>12</v>
      </c>
      <c r="G4" s="2" t="s">
        <v>13</v>
      </c>
      <c r="H4" s="7">
        <v>1253.3</v>
      </c>
      <c r="I4" s="5">
        <f t="shared" ref="I4:I10" si="0">100*H4/H$11</f>
        <v>11.085362509839996</v>
      </c>
    </row>
    <row r="5" spans="1:11" ht="39" thickBot="1" x14ac:dyDescent="0.35">
      <c r="A5" s="2"/>
      <c r="B5" s="2" t="s">
        <v>5</v>
      </c>
      <c r="C5" s="2" t="s">
        <v>14</v>
      </c>
      <c r="D5" s="2" t="s">
        <v>11</v>
      </c>
      <c r="E5" s="9">
        <v>1.2</v>
      </c>
      <c r="F5" s="2" t="s">
        <v>15</v>
      </c>
      <c r="G5" s="2" t="s">
        <v>16</v>
      </c>
      <c r="H5" s="7">
        <v>531.5</v>
      </c>
      <c r="I5" s="5">
        <f t="shared" si="0"/>
        <v>4.7010852740604463</v>
      </c>
    </row>
    <row r="6" spans="1:11" ht="54.75" customHeight="1" thickBot="1" x14ac:dyDescent="0.35">
      <c r="A6" s="2"/>
      <c r="B6" s="2" t="s">
        <v>5</v>
      </c>
      <c r="C6" s="2" t="s">
        <v>17</v>
      </c>
      <c r="D6" s="2" t="s">
        <v>7</v>
      </c>
      <c r="E6" s="9" t="s">
        <v>32</v>
      </c>
      <c r="F6" s="2" t="s">
        <v>18</v>
      </c>
      <c r="G6" s="2" t="s">
        <v>19</v>
      </c>
      <c r="H6" s="7">
        <v>58.4</v>
      </c>
      <c r="I6" s="5">
        <f t="shared" si="0"/>
        <v>0.51654445908773294</v>
      </c>
    </row>
    <row r="7" spans="1:11" ht="26.25" customHeight="1" thickBot="1" x14ac:dyDescent="0.35">
      <c r="A7" s="2"/>
      <c r="B7" s="2" t="s">
        <v>20</v>
      </c>
      <c r="C7" s="2" t="s">
        <v>21</v>
      </c>
      <c r="D7" s="2" t="s">
        <v>58</v>
      </c>
      <c r="E7" s="9">
        <v>0.2</v>
      </c>
      <c r="F7" s="2" t="s">
        <v>35</v>
      </c>
      <c r="G7" s="2" t="s">
        <v>36</v>
      </c>
      <c r="H7" s="7">
        <v>273</v>
      </c>
      <c r="I7" s="5">
        <f t="shared" si="0"/>
        <v>2.4146684474477929</v>
      </c>
    </row>
    <row r="8" spans="1:11" ht="26.25" customHeight="1" thickBot="1" x14ac:dyDescent="0.35">
      <c r="A8" s="1" t="s">
        <v>27</v>
      </c>
      <c r="B8" s="4"/>
      <c r="C8" s="4"/>
      <c r="D8" s="4"/>
      <c r="E8" s="9"/>
      <c r="F8" s="4"/>
      <c r="G8" s="4"/>
      <c r="H8" s="10">
        <f>SUM(H9:H10)</f>
        <v>9033.7999999999993</v>
      </c>
      <c r="I8" s="6">
        <f>SUM(I9:I10)</f>
        <v>79.903413262102092</v>
      </c>
    </row>
    <row r="9" spans="1:11" ht="73.5" customHeight="1" thickBot="1" x14ac:dyDescent="0.35">
      <c r="A9" s="2"/>
      <c r="B9" s="2" t="s">
        <v>22</v>
      </c>
      <c r="C9" s="2" t="s">
        <v>23</v>
      </c>
      <c r="D9" s="2" t="s">
        <v>24</v>
      </c>
      <c r="E9" s="9">
        <v>5.4000000000000003E-3</v>
      </c>
      <c r="F9" s="2" t="s">
        <v>31</v>
      </c>
      <c r="G9" s="2"/>
      <c r="H9" s="7">
        <v>5232.3999999999996</v>
      </c>
      <c r="I9" s="5">
        <f t="shared" si="0"/>
        <v>46.280260748812566</v>
      </c>
    </row>
    <row r="10" spans="1:11" ht="42.75" customHeight="1" thickBot="1" x14ac:dyDescent="0.35">
      <c r="A10" s="2"/>
      <c r="B10" s="2" t="s">
        <v>20</v>
      </c>
      <c r="C10" s="2" t="s">
        <v>37</v>
      </c>
      <c r="D10" s="2" t="s">
        <v>58</v>
      </c>
      <c r="E10" s="9">
        <v>1.4</v>
      </c>
      <c r="F10" s="2" t="s">
        <v>25</v>
      </c>
      <c r="G10" s="2"/>
      <c r="H10" s="7">
        <v>3801.4</v>
      </c>
      <c r="I10" s="5">
        <f t="shared" si="0"/>
        <v>33.623152513289526</v>
      </c>
    </row>
    <row r="11" spans="1:11" ht="15" thickBot="1" x14ac:dyDescent="0.35">
      <c r="A11" s="1" t="s">
        <v>28</v>
      </c>
      <c r="B11" s="3"/>
      <c r="C11" s="3"/>
      <c r="D11" s="3"/>
      <c r="E11" s="3"/>
      <c r="F11" s="3"/>
      <c r="G11" s="3"/>
      <c r="H11" s="10">
        <f>SUM(H3:H7)+SUM(H9:H10)</f>
        <v>11305.9</v>
      </c>
      <c r="I11" s="6">
        <f>SUM(I3:I7)+SUM(I9:I10)</f>
        <v>100</v>
      </c>
    </row>
    <row r="12" spans="1:11" ht="23.25" customHeight="1" x14ac:dyDescent="0.3">
      <c r="A12" t="s">
        <v>38</v>
      </c>
    </row>
    <row r="13" spans="1:11" x14ac:dyDescent="0.3">
      <c r="A13" t="s">
        <v>39</v>
      </c>
    </row>
    <row r="14" spans="1:11" ht="16.5" customHeight="1" x14ac:dyDescent="0.3">
      <c r="A14" t="s">
        <v>40</v>
      </c>
    </row>
    <row r="17" ht="21.75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B14" sqref="B14"/>
    </sheetView>
  </sheetViews>
  <sheetFormatPr defaultRowHeight="14.4" x14ac:dyDescent="0.3"/>
  <cols>
    <col min="1" max="1" width="21.33203125" customWidth="1"/>
    <col min="2" max="2" width="15.33203125" customWidth="1"/>
    <col min="3" max="3" width="15.109375" customWidth="1"/>
    <col min="4" max="4" width="11.5546875" bestFit="1" customWidth="1"/>
    <col min="13" max="13" width="9.5546875" customWidth="1"/>
  </cols>
  <sheetData>
    <row r="1" spans="1:15" ht="15.75" customHeight="1" thickBot="1" x14ac:dyDescent="0.35">
      <c r="D1" s="21" t="s">
        <v>4</v>
      </c>
      <c r="E1" s="22"/>
      <c r="F1" s="23"/>
      <c r="G1" s="24" t="s">
        <v>41</v>
      </c>
      <c r="H1" s="25"/>
      <c r="I1" s="25"/>
      <c r="J1" s="25"/>
      <c r="K1" s="25"/>
      <c r="L1" s="25"/>
      <c r="M1" s="25"/>
      <c r="N1" s="25"/>
      <c r="O1" s="26"/>
    </row>
    <row r="2" spans="1:15" ht="106.2" x14ac:dyDescent="0.3">
      <c r="A2" s="12" t="s">
        <v>42</v>
      </c>
      <c r="B2" s="13" t="s">
        <v>54</v>
      </c>
      <c r="C2" s="14" t="s">
        <v>55</v>
      </c>
      <c r="D2" s="15" t="s">
        <v>43</v>
      </c>
      <c r="E2" s="16" t="s">
        <v>44</v>
      </c>
      <c r="F2" s="17" t="s">
        <v>45</v>
      </c>
      <c r="G2" s="15" t="s">
        <v>47</v>
      </c>
      <c r="H2" s="18" t="s">
        <v>48</v>
      </c>
      <c r="I2" s="16" t="s">
        <v>49</v>
      </c>
      <c r="J2" s="16" t="s">
        <v>50</v>
      </c>
      <c r="K2" s="16" t="s">
        <v>51</v>
      </c>
      <c r="L2" s="16" t="s">
        <v>52</v>
      </c>
      <c r="M2" s="16" t="s">
        <v>56</v>
      </c>
      <c r="N2" s="16" t="s">
        <v>57</v>
      </c>
      <c r="O2" s="17" t="s">
        <v>46</v>
      </c>
    </row>
    <row r="3" spans="1:15" x14ac:dyDescent="0.3">
      <c r="A3" s="12" t="s">
        <v>53</v>
      </c>
      <c r="B3" s="19">
        <v>14500</v>
      </c>
      <c r="C3" s="20">
        <v>11305.9</v>
      </c>
      <c r="D3" s="19">
        <v>11915000</v>
      </c>
      <c r="F3" s="20">
        <v>3900</v>
      </c>
      <c r="M3" s="20">
        <v>1998</v>
      </c>
      <c r="N3">
        <v>27</v>
      </c>
      <c r="O3" s="20">
        <v>1410</v>
      </c>
    </row>
  </sheetData>
  <mergeCells count="2">
    <mergeCell ref="D1:F1"/>
    <mergeCell ref="G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Impact table</vt:lpstr>
      <vt:lpstr>KPIs</vt:lpstr>
      <vt:lpstr>'Impact table'!SdCt5cf4897fdb184938a3640a39c0788e0a_0</vt:lpstr>
      <vt:lpstr>'Impact table'!SdCt5cf4897fdb184938a3640a39c0788e0a_1</vt:lpstr>
      <vt:lpstr>'Impact table'!SdCt790a8db0ed9a497a88f3fae2abff361f_0</vt:lpstr>
      <vt:lpstr>'Impact table'!SdCt790a8db0ed9a497a88f3fae2abff361f_1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2023-02-27T13:25:22Z</dcterms:created>
  <dcterms:modified xsi:type="dcterms:W3CDTF">2023-03-02T10:22:37Z</dcterms:modified>
</cp:coreProperties>
</file>